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8" sheetId="1" r:id="rId1"/>
    <sheet name="№9" sheetId="2" r:id="rId2"/>
  </sheets>
  <definedNames>
    <definedName name="_xlnm.Print_Area" localSheetId="1">'№9'!$A$1:$E$25</definedName>
  </definedNames>
  <calcPr fullCalcOnLoad="1"/>
</workbook>
</file>

<file path=xl/sharedStrings.xml><?xml version="1.0" encoding="utf-8"?>
<sst xmlns="http://schemas.openxmlformats.org/spreadsheetml/2006/main" count="98" uniqueCount="66">
  <si>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</si>
  <si>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</si>
  <si>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</si>
  <si>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</si>
  <si>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</si>
  <si>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</si>
  <si>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</si>
  <si>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</si>
  <si>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</si>
  <si>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</si>
  <si>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</si>
  <si>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</si>
  <si>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</si>
  <si>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</si>
  <si>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</si>
  <si>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</si>
  <si>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</si>
  <si>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</si>
  <si>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</si>
  <si>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</si>
  <si>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</si>
  <si>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</si>
  <si>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</si>
  <si>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</si>
  <si>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</si>
  <si>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</si>
  <si>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</si>
  <si>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</si>
  <si>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</si>
  <si>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</si>
  <si>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</si>
  <si>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</si>
  <si>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</si>
  <si>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</si>
  <si>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</si>
  <si>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</si>
  <si>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</si>
  <si>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</si>
  <si>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</si>
  <si>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</si>
  <si>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</si>
  <si>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</si>
  <si>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</si>
  <si>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</si>
  <si>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</si>
  <si>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</si>
  <si>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</si>
  <si>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</si>
  <si>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</si>
  <si>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01 03 01 00 00 0000 700</t>
  </si>
  <si>
    <t>01 03 01 00 10 0000 710</t>
  </si>
  <si>
    <t>Изменение остатков средств на счетах по учету средств бюджетов</t>
  </si>
  <si>
    <t>01 03 01 00 00 0000 800</t>
  </si>
  <si>
    <t>01 03 01 00 10 0000 810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</si>
  <si>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</si>
  <si>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</si>
  <si>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</si>
  <si>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</si>
  <si>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</si>
  <si>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Погашение бюджетами сельскими поселений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</si>
  <si>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местного бюджета на 2019 год</t>
  </si>
  <si>
    <t>Источники внутреннего финансирования дефицита местного бюджета на плановый период 2020 и 2021 годов</t>
  </si>
  <si>
    <t>2020 год</t>
  </si>
  <si>
    <t>2021 год</t>
  </si>
  <si>
    <t xml:space="preserve">Приложение № 8
к Решению Собрания Представителей
сельского поселения Серноводск 
муниципального района Сергиевский
от "28" февраля 2019 года № 6 </t>
  </si>
  <si>
    <t xml:space="preserve">Приложение № 9
к Решению Собрания Представителей
сельского поселения Серноводск 
муниципального района Сергиевский
от "28" февраля 2019 года № 6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</si>
</sst>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view="pageBreakPreview" zoomScale="80" zoomScaleSheetLayoutView="80" zoomScalePageLayoutView="0" workbookViewId="0" topLeftCell="A1">
      <selection activeCell="C1" sqref="C1:D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112.5" customHeight="1">
      <c r="C1" s="26" t="s">
        <v>64</v>
      </c>
      <c r="D1" s="26"/>
    </row>
    <row r="2" spans="3:4" s="1" customFormat="1" ht="21.75" customHeight="1">
      <c r="C2" s="16"/>
      <c r="D2" s="16"/>
    </row>
    <row r="3" spans="1:4" s="1" customFormat="1" ht="18.75">
      <c r="A3" s="24" t="s">
        <v>60</v>
      </c>
      <c r="B3" s="24"/>
      <c r="C3" s="24"/>
      <c r="D3" s="24"/>
    </row>
    <row r="4" spans="1:5" s="1" customFormat="1" ht="15" customHeight="1">
      <c r="A4" s="24"/>
      <c r="B4" s="24"/>
      <c r="C4" s="24"/>
      <c r="D4" s="24"/>
      <c r="E4" s="2"/>
    </row>
    <row r="5" spans="1:5" ht="43.5" customHeight="1">
      <c r="A5" s="25"/>
      <c r="B5" s="25"/>
      <c r="C5" s="25"/>
      <c r="D5" s="25"/>
      <c r="E5" s="3"/>
    </row>
    <row r="6" spans="1:14" s="21" customFormat="1" ht="54" customHeight="1">
      <c r="A6" s="7" t="s">
        <v>0</v>
      </c>
      <c r="B6" s="7" t="s">
        <v>1</v>
      </c>
      <c r="C6" s="7" t="s">
        <v>54</v>
      </c>
      <c r="D6" s="7" t="s">
        <v>44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432</v>
      </c>
      <c r="B7" s="7" t="s">
        <v>38</v>
      </c>
      <c r="C7" s="8" t="s">
        <v>2</v>
      </c>
      <c r="D7" s="9">
        <f>D8+D13+D22</f>
        <v>148.47574000000168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432</v>
      </c>
      <c r="B8" s="7" t="s">
        <v>15</v>
      </c>
      <c r="C8" s="8" t="s">
        <v>45</v>
      </c>
      <c r="D8" s="9">
        <f>D9-D11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432</v>
      </c>
      <c r="B9" s="5" t="s">
        <v>49</v>
      </c>
      <c r="C9" s="11" t="s">
        <v>16</v>
      </c>
      <c r="D9" s="15">
        <f>SUM(D10:D10)</f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432</v>
      </c>
      <c r="B10" s="13" t="s">
        <v>50</v>
      </c>
      <c r="C10" s="14" t="s">
        <v>55</v>
      </c>
      <c r="D10" s="15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39</v>
      </c>
      <c r="C12" s="11" t="s">
        <v>14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432</v>
      </c>
      <c r="B13" s="7" t="s">
        <v>20</v>
      </c>
      <c r="C13" s="8" t="s">
        <v>51</v>
      </c>
      <c r="D13" s="9">
        <f>D14+D18</f>
        <v>148.47574000000168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432</v>
      </c>
      <c r="B14" s="7" t="s">
        <v>21</v>
      </c>
      <c r="C14" s="8" t="s">
        <v>4</v>
      </c>
      <c r="D14" s="15">
        <f>D15</f>
        <v>-18923.85529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432</v>
      </c>
      <c r="B15" s="5" t="s">
        <v>22</v>
      </c>
      <c r="C15" s="11" t="s">
        <v>5</v>
      </c>
      <c r="D15" s="15">
        <f>D16</f>
        <v>-18923.85529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432</v>
      </c>
      <c r="B16" s="5" t="s">
        <v>23</v>
      </c>
      <c r="C16" s="11" t="s">
        <v>6</v>
      </c>
      <c r="D16" s="15">
        <f>D17</f>
        <v>-18923.85529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432</v>
      </c>
      <c r="B17" s="13" t="s">
        <v>41</v>
      </c>
      <c r="C17" s="14" t="s">
        <v>56</v>
      </c>
      <c r="D17" s="15">
        <f>-(18923.85529+D9+D22)</f>
        <v>-18923.85529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432</v>
      </c>
      <c r="B18" s="7" t="s">
        <v>24</v>
      </c>
      <c r="C18" s="8" t="s">
        <v>7</v>
      </c>
      <c r="D18" s="15">
        <f>D19</f>
        <v>19072.33103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432</v>
      </c>
      <c r="B19" s="5" t="s">
        <v>25</v>
      </c>
      <c r="C19" s="11" t="s">
        <v>8</v>
      </c>
      <c r="D19" s="15">
        <f>D20</f>
        <v>19072.33103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432</v>
      </c>
      <c r="B20" s="5" t="s">
        <v>26</v>
      </c>
      <c r="C20" s="11" t="s">
        <v>9</v>
      </c>
      <c r="D20" s="15">
        <f>D21</f>
        <v>19072.33103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432</v>
      </c>
      <c r="B21" s="13" t="s">
        <v>42</v>
      </c>
      <c r="C21" s="14" t="s">
        <v>57</v>
      </c>
      <c r="D21" s="15">
        <v>19072.33103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27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28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30</v>
      </c>
      <c r="C24" s="11" t="s">
        <v>29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tabSelected="1" view="pageBreakPreview" zoomScale="80" zoomScaleSheetLayoutView="80" zoomScalePageLayoutView="0" workbookViewId="0" topLeftCell="A1">
      <selection activeCell="C1" sqref="C1:E1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89.25" customHeight="1">
      <c r="A1" s="1"/>
      <c r="B1" s="1"/>
      <c r="C1" s="26" t="s">
        <v>65</v>
      </c>
      <c r="D1" s="26"/>
      <c r="E1" s="26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4" t="s">
        <v>61</v>
      </c>
      <c r="B3" s="24"/>
      <c r="C3" s="24"/>
      <c r="D3" s="24"/>
      <c r="E3" s="24"/>
    </row>
    <row r="4" spans="1:5" ht="18.75" customHeight="1">
      <c r="A4" s="24"/>
      <c r="B4" s="24"/>
      <c r="C4" s="24"/>
      <c r="D4" s="24"/>
      <c r="E4" s="24"/>
    </row>
    <row r="5" spans="1:5" ht="39.75" customHeight="1">
      <c r="A5" s="25"/>
      <c r="B5" s="25"/>
      <c r="C5" s="25"/>
      <c r="D5" s="25"/>
      <c r="E5" s="25"/>
    </row>
    <row r="6" spans="1:5" s="21" customFormat="1" ht="18.75" customHeight="1">
      <c r="A6" s="27" t="s">
        <v>0</v>
      </c>
      <c r="B6" s="27" t="s">
        <v>1</v>
      </c>
      <c r="C6" s="27" t="s">
        <v>58</v>
      </c>
      <c r="D6" s="27" t="s">
        <v>43</v>
      </c>
      <c r="E6" s="27"/>
    </row>
    <row r="7" spans="1:14" s="21" customFormat="1" ht="89.25" customHeight="1">
      <c r="A7" s="27"/>
      <c r="B7" s="27"/>
      <c r="C7" s="27"/>
      <c r="D7" s="7" t="s">
        <v>62</v>
      </c>
      <c r="E7" s="7" t="s">
        <v>63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432</v>
      </c>
      <c r="B8" s="7" t="s">
        <v>38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1.5">
      <c r="A9" s="17">
        <v>432</v>
      </c>
      <c r="B9" s="7" t="s">
        <v>15</v>
      </c>
      <c r="C9" s="8" t="s">
        <v>46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432</v>
      </c>
      <c r="B10" s="5" t="s">
        <v>49</v>
      </c>
      <c r="C10" s="11" t="s">
        <v>16</v>
      </c>
      <c r="D10" s="12">
        <f>SUM(D11:D12)</f>
        <v>0</v>
      </c>
      <c r="E10" s="15">
        <f>SUM(E11:E12)</f>
        <v>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432</v>
      </c>
      <c r="B11" s="13" t="s">
        <v>50</v>
      </c>
      <c r="C11" s="14" t="s">
        <v>55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17</v>
      </c>
      <c r="C12" s="11" t="s">
        <v>18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432</v>
      </c>
      <c r="B13" s="5" t="s">
        <v>52</v>
      </c>
      <c r="C13" s="11" t="s">
        <v>3</v>
      </c>
      <c r="D13" s="15">
        <f>SUM(D14:D15)</f>
        <v>0</v>
      </c>
      <c r="E13" s="15">
        <f>SUM(E14:E15)</f>
        <v>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432</v>
      </c>
      <c r="B14" s="13" t="s">
        <v>53</v>
      </c>
      <c r="C14" s="14" t="s">
        <v>59</v>
      </c>
      <c r="D14" s="12">
        <v>0</v>
      </c>
      <c r="E14" s="15">
        <v>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40</v>
      </c>
      <c r="C15" s="11" t="s">
        <v>19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432</v>
      </c>
      <c r="B16" s="7" t="s">
        <v>20</v>
      </c>
      <c r="C16" s="8" t="s">
        <v>51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432</v>
      </c>
      <c r="B17" s="7" t="s">
        <v>21</v>
      </c>
      <c r="C17" s="8" t="s">
        <v>4</v>
      </c>
      <c r="D17" s="15">
        <f aca="true" t="shared" si="0" ref="D17:E19">D18</f>
        <v>-6694.99748</v>
      </c>
      <c r="E17" s="15">
        <f t="shared" si="0"/>
        <v>-6960.7399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432</v>
      </c>
      <c r="B18" s="5" t="s">
        <v>22</v>
      </c>
      <c r="C18" s="11" t="s">
        <v>5</v>
      </c>
      <c r="D18" s="15">
        <f t="shared" si="0"/>
        <v>-6694.99748</v>
      </c>
      <c r="E18" s="15">
        <f t="shared" si="0"/>
        <v>-6960.7399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432</v>
      </c>
      <c r="B19" s="5" t="s">
        <v>23</v>
      </c>
      <c r="C19" s="11" t="s">
        <v>47</v>
      </c>
      <c r="D19" s="15">
        <f t="shared" si="0"/>
        <v>-6694.99748</v>
      </c>
      <c r="E19" s="15">
        <f t="shared" si="0"/>
        <v>-6960.7399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432</v>
      </c>
      <c r="B20" s="13" t="s">
        <v>41</v>
      </c>
      <c r="C20" s="14" t="s">
        <v>56</v>
      </c>
      <c r="D20" s="15">
        <f>-(6694.99748+D10)</f>
        <v>-6694.99748</v>
      </c>
      <c r="E20" s="15">
        <f>-(6960.7399+E10)</f>
        <v>-6960.7399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432</v>
      </c>
      <c r="B21" s="7" t="s">
        <v>24</v>
      </c>
      <c r="C21" s="8" t="s">
        <v>7</v>
      </c>
      <c r="D21" s="15">
        <f aca="true" t="shared" si="1" ref="D21:E23">D22</f>
        <v>6694.99748</v>
      </c>
      <c r="E21" s="15">
        <f t="shared" si="1"/>
        <v>6960.7399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432</v>
      </c>
      <c r="B22" s="5" t="s">
        <v>25</v>
      </c>
      <c r="C22" s="11" t="s">
        <v>8</v>
      </c>
      <c r="D22" s="15">
        <f t="shared" si="1"/>
        <v>6694.99748</v>
      </c>
      <c r="E22" s="15">
        <f t="shared" si="1"/>
        <v>6960.7399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432</v>
      </c>
      <c r="B23" s="5" t="s">
        <v>26</v>
      </c>
      <c r="C23" s="11" t="s">
        <v>48</v>
      </c>
      <c r="D23" s="15">
        <f t="shared" si="1"/>
        <v>6694.99748</v>
      </c>
      <c r="E23" s="15">
        <f t="shared" si="1"/>
        <v>6960.7399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432</v>
      </c>
      <c r="B24" s="13" t="s">
        <v>42</v>
      </c>
      <c r="C24" s="14" t="s">
        <v>57</v>
      </c>
      <c r="D24" s="15">
        <f>6694.99748+D13</f>
        <v>6694.99748</v>
      </c>
      <c r="E24" s="15">
        <f>6960.7399+E13</f>
        <v>6960.7399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28.5" hidden="1">
      <c r="A25" s="17">
        <v>931</v>
      </c>
      <c r="B25" s="17" t="s">
        <v>27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.75" hidden="1">
      <c r="A26" s="18">
        <v>931</v>
      </c>
      <c r="B26" s="18" t="s">
        <v>28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30</v>
      </c>
      <c r="C27" s="20" t="s">
        <v>29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32</v>
      </c>
      <c r="C28" s="20" t="s">
        <v>31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.75" hidden="1">
      <c r="A29" s="18">
        <v>931</v>
      </c>
      <c r="B29" s="18" t="s">
        <v>33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35</v>
      </c>
      <c r="C30" s="20" t="s">
        <v>34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37</v>
      </c>
      <c r="C31" s="20" t="s">
        <v>36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07874015748031496" bottom="0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2019-02-26T06:04:23Z</cp:lastPrinted>
  <dcterms:created xsi:type="dcterms:W3CDTF">1996-10-08T23:32:33Z</dcterms:created>
  <dcterms:modified xsi:type="dcterms:W3CDTF">2019-02-26T06:32:08Z</dcterms:modified>
  <cp:category/>
  <cp:version/>
  <cp:contentType/>
  <cp:contentStatus/>
</cp:coreProperties>
</file>